
<file path=xl/calcChain.xml><?xml version="1.0" encoding="utf-8"?>
<calcChain xmlns="http://schemas.openxmlformats.org/spreadsheetml/2006/main">
  <c r="P20" i="9" l="1"/>
  <c r="N24" i="9"/>
  <c r="L24" i="9"/>
  <c r="M24" i="9"/>
  <c r="O24" i="9"/>
  <c r="M17" i="9"/>
  <c r="N17" i="9"/>
  <c r="L17" i="9"/>
  <c r="O17" i="9"/>
  <c r="L16" i="9"/>
  <c r="L21" i="9" s="1"/>
  <c r="O16" i="9"/>
  <c r="O20" i="9" s="1"/>
  <c r="P8" i="9"/>
  <c r="O21" i="9" l="1"/>
  <c r="L20" i="9"/>
  <c r="N16" i="9"/>
  <c r="M16" i="9"/>
  <c r="M21" i="9" l="1"/>
  <c r="M20" i="9"/>
  <c r="N21" i="9"/>
  <c r="N20" i="9"/>
  <c r="L5" i="9" l="1"/>
  <c r="M5" i="9"/>
  <c r="N5" i="9"/>
  <c r="O5" i="9"/>
  <c r="L4" i="9"/>
  <c r="M4" i="9"/>
  <c r="N4" i="9"/>
  <c r="O4" i="9"/>
  <c r="L9" i="9" l="1"/>
  <c r="L8" i="9"/>
  <c r="O9" i="9"/>
  <c r="O8" i="9"/>
  <c r="N9" i="9"/>
  <c r="N8" i="9"/>
  <c r="M9" i="9"/>
  <c r="M8" i="9"/>
  <c r="O16" i="4"/>
  <c r="K17" i="4"/>
  <c r="H16" i="4"/>
  <c r="H21" i="4" s="1"/>
  <c r="G17" i="4"/>
  <c r="E16" i="4"/>
  <c r="I16" i="4"/>
  <c r="P23" i="4"/>
  <c r="E24" i="4"/>
  <c r="L24" i="4"/>
  <c r="M24" i="4"/>
  <c r="O5" i="4"/>
  <c r="O8" i="4" s="1"/>
  <c r="N5" i="4"/>
  <c r="M4" i="4"/>
  <c r="G4" i="4"/>
  <c r="P7" i="4"/>
  <c r="L4" i="4"/>
  <c r="N24" i="4"/>
  <c r="K24" i="4"/>
  <c r="F24" i="4"/>
  <c r="O24" i="4"/>
  <c r="J24" i="4"/>
  <c r="I24" i="4"/>
  <c r="H24" i="4"/>
  <c r="G24" i="4"/>
  <c r="N17" i="4"/>
  <c r="M16" i="4"/>
  <c r="L16" i="4"/>
  <c r="K16" i="4"/>
  <c r="F17" i="4"/>
  <c r="D16" i="4"/>
  <c r="J17" i="4"/>
  <c r="I17" i="4"/>
  <c r="H17" i="4"/>
  <c r="N16" i="4"/>
  <c r="N21" i="4" s="1"/>
  <c r="J16" i="4"/>
  <c r="F16" i="4"/>
  <c r="L5" i="4"/>
  <c r="K4" i="4"/>
  <c r="I4" i="4"/>
  <c r="I9" i="4" s="1"/>
  <c r="E5" i="4"/>
  <c r="I5" i="4"/>
  <c r="H5" i="4"/>
  <c r="G5" i="4"/>
  <c r="F5" i="4"/>
  <c r="O4" i="4"/>
  <c r="H4" i="4"/>
  <c r="H9" i="4" s="1"/>
  <c r="D4" i="4"/>
  <c r="P26" i="9"/>
  <c r="P23" i="9"/>
  <c r="P19" i="9"/>
  <c r="P19" i="7"/>
  <c r="P23" i="7"/>
  <c r="P26" i="7"/>
  <c r="L5" i="7"/>
  <c r="M5" i="7"/>
  <c r="N5" i="7"/>
  <c r="O5" i="7"/>
  <c r="K5" i="7"/>
  <c r="J5" i="7"/>
  <c r="I5" i="7"/>
  <c r="H5" i="7"/>
  <c r="G5" i="7"/>
  <c r="F5" i="7"/>
  <c r="E5" i="7"/>
  <c r="D5" i="7"/>
  <c r="G9" i="4" l="1"/>
  <c r="F21" i="4"/>
  <c r="G16" i="4"/>
  <c r="G21" i="4" s="1"/>
  <c r="K21" i="4"/>
  <c r="O17" i="4"/>
  <c r="O20" i="4" s="1"/>
  <c r="J21" i="4"/>
  <c r="I21" i="4"/>
  <c r="F20" i="4"/>
  <c r="N20" i="4"/>
  <c r="K20" i="4"/>
  <c r="G20" i="4"/>
  <c r="H20" i="4"/>
  <c r="I20" i="4"/>
  <c r="J20" i="4"/>
  <c r="P26" i="4"/>
  <c r="G8" i="4"/>
  <c r="I8" i="4"/>
  <c r="M5" i="4"/>
  <c r="O9" i="4"/>
  <c r="N4" i="4"/>
  <c r="N9" i="4" s="1"/>
  <c r="F4" i="4"/>
  <c r="F9" i="4" s="1"/>
  <c r="E4" i="4"/>
  <c r="E9" i="4" s="1"/>
  <c r="N8" i="4"/>
  <c r="H8" i="4"/>
  <c r="M8" i="4"/>
  <c r="P11" i="4"/>
  <c r="J4" i="4"/>
  <c r="L8" i="4"/>
  <c r="L9" i="4"/>
  <c r="M9" i="4"/>
  <c r="J5" i="4"/>
  <c r="J8" i="4" s="1"/>
  <c r="D17" i="4"/>
  <c r="L17" i="4"/>
  <c r="L20" i="4" s="1"/>
  <c r="K5" i="4"/>
  <c r="K8" i="4" s="1"/>
  <c r="E17" i="4"/>
  <c r="E20" i="4" s="1"/>
  <c r="M17" i="4"/>
  <c r="M20" i="4" s="1"/>
  <c r="P19" i="4"/>
  <c r="D24" i="4"/>
  <c r="P24" i="4" s="1"/>
  <c r="D5" i="4"/>
  <c r="D9" i="4" s="1"/>
  <c r="M21" i="4" l="1"/>
  <c r="O21" i="4"/>
  <c r="K9" i="4"/>
  <c r="P16" i="4"/>
  <c r="P4" i="4"/>
  <c r="E8" i="4"/>
  <c r="F8" i="4"/>
  <c r="L21" i="4"/>
  <c r="D8" i="4"/>
  <c r="P5" i="4"/>
  <c r="P17" i="4"/>
  <c r="D20" i="4"/>
  <c r="D21" i="4"/>
  <c r="J9" i="4"/>
  <c r="E21" i="4"/>
  <c r="P20" i="4" l="1"/>
  <c r="P9" i="4"/>
  <c r="P8" i="4"/>
  <c r="P21" i="4"/>
  <c r="D5" i="9" l="1"/>
  <c r="I5" i="9" l="1"/>
  <c r="F5" i="9" l="1"/>
  <c r="H5" i="9"/>
  <c r="K5" i="9"/>
  <c r="E5" i="9"/>
  <c r="G5" i="9"/>
  <c r="J5" i="9" l="1"/>
  <c r="I24" i="9" l="1"/>
  <c r="J24" i="9"/>
  <c r="K24" i="9"/>
  <c r="H24" i="9"/>
  <c r="G24" i="9"/>
  <c r="F24" i="9"/>
  <c r="E24" i="9"/>
  <c r="I16" i="9"/>
  <c r="H17" i="9"/>
  <c r="E17" i="9"/>
  <c r="G17" i="9"/>
  <c r="F17" i="9"/>
  <c r="F16" i="9"/>
  <c r="K4" i="9"/>
  <c r="J4" i="9"/>
  <c r="I4" i="9"/>
  <c r="G4" i="9"/>
  <c r="F4" i="9"/>
  <c r="F9" i="9" s="1"/>
  <c r="E4" i="9"/>
  <c r="E9" i="9" s="1"/>
  <c r="D4" i="9"/>
  <c r="D9" i="9" s="1"/>
  <c r="P7" i="9"/>
  <c r="P5" i="9"/>
  <c r="H4" i="9"/>
  <c r="H8" i="9" s="1"/>
  <c r="E17" i="7"/>
  <c r="I17" i="7"/>
  <c r="M17" i="7"/>
  <c r="G17" i="7"/>
  <c r="H17" i="7"/>
  <c r="J17" i="7"/>
  <c r="K17" i="7"/>
  <c r="L17" i="7"/>
  <c r="O17" i="7"/>
  <c r="E16" i="7"/>
  <c r="M16" i="7"/>
  <c r="E24" i="7"/>
  <c r="F24" i="7"/>
  <c r="G24" i="7"/>
  <c r="H24" i="7"/>
  <c r="I24" i="7"/>
  <c r="J24" i="7"/>
  <c r="K24" i="7"/>
  <c r="L24" i="7"/>
  <c r="M24" i="7"/>
  <c r="N24" i="7"/>
  <c r="O24" i="7"/>
  <c r="I16" i="7"/>
  <c r="G16" i="7"/>
  <c r="P5" i="7"/>
  <c r="P7" i="7"/>
  <c r="F4" i="7"/>
  <c r="F9" i="7" s="1"/>
  <c r="G4" i="7"/>
  <c r="G8" i="7" s="1"/>
  <c r="H4" i="7"/>
  <c r="H9" i="7" s="1"/>
  <c r="I4" i="7"/>
  <c r="I9" i="7" s="1"/>
  <c r="J4" i="7"/>
  <c r="J9" i="7" s="1"/>
  <c r="K4" i="7"/>
  <c r="K9" i="7" s="1"/>
  <c r="L4" i="7"/>
  <c r="L9" i="7" s="1"/>
  <c r="M4" i="7"/>
  <c r="N4" i="7"/>
  <c r="N9" i="7" s="1"/>
  <c r="O4" i="7"/>
  <c r="D4" i="7"/>
  <c r="D8" i="7" s="1"/>
  <c r="E4" i="7"/>
  <c r="E9" i="7" s="1"/>
  <c r="F21" i="9" l="1"/>
  <c r="D8" i="9"/>
  <c r="O8" i="7"/>
  <c r="O9" i="7"/>
  <c r="I17" i="9"/>
  <c r="I21" i="9" s="1"/>
  <c r="M21" i="7"/>
  <c r="E21" i="7"/>
  <c r="N16" i="7"/>
  <c r="N21" i="7" s="1"/>
  <c r="F16" i="7"/>
  <c r="G16" i="9"/>
  <c r="G21" i="9" s="1"/>
  <c r="H16" i="9"/>
  <c r="H21" i="9" s="1"/>
  <c r="J16" i="7"/>
  <c r="J21" i="7" s="1"/>
  <c r="D16" i="7"/>
  <c r="G8" i="9"/>
  <c r="G9" i="9"/>
  <c r="L8" i="7"/>
  <c r="N17" i="7"/>
  <c r="F17" i="7"/>
  <c r="H9" i="9"/>
  <c r="D16" i="9"/>
  <c r="D24" i="7"/>
  <c r="P24" i="7" s="1"/>
  <c r="P11" i="9"/>
  <c r="E16" i="9"/>
  <c r="E21" i="9" s="1"/>
  <c r="F8" i="7"/>
  <c r="G9" i="7"/>
  <c r="K16" i="7"/>
  <c r="K21" i="7" s="1"/>
  <c r="D17" i="7"/>
  <c r="P17" i="7" s="1"/>
  <c r="N8" i="7"/>
  <c r="K16" i="9"/>
  <c r="F20" i="9"/>
  <c r="G20" i="9"/>
  <c r="J16" i="9"/>
  <c r="I20" i="9"/>
  <c r="E20" i="9"/>
  <c r="I9" i="9"/>
  <c r="I8" i="9"/>
  <c r="K8" i="9"/>
  <c r="K9" i="9"/>
  <c r="J8" i="9"/>
  <c r="J9" i="9"/>
  <c r="P4" i="9"/>
  <c r="K17" i="9"/>
  <c r="J17" i="9"/>
  <c r="D17" i="9"/>
  <c r="E8" i="9"/>
  <c r="F8" i="9"/>
  <c r="D24" i="9"/>
  <c r="P24" i="9" s="1"/>
  <c r="L16" i="7"/>
  <c r="L20" i="7" s="1"/>
  <c r="H16" i="7"/>
  <c r="O16" i="7"/>
  <c r="O20" i="7" s="1"/>
  <c r="M9" i="7"/>
  <c r="M8" i="7"/>
  <c r="G20" i="7"/>
  <c r="G21" i="7"/>
  <c r="K8" i="7"/>
  <c r="J8" i="7"/>
  <c r="I8" i="7"/>
  <c r="H8" i="7"/>
  <c r="P11" i="7"/>
  <c r="E8" i="7"/>
  <c r="I20" i="7"/>
  <c r="I21" i="7"/>
  <c r="E20" i="7"/>
  <c r="M20" i="7"/>
  <c r="P4" i="7"/>
  <c r="P16" i="9" l="1"/>
  <c r="P17" i="9"/>
  <c r="H20" i="9"/>
  <c r="P16" i="7"/>
  <c r="P20" i="7" s="1"/>
  <c r="F20" i="7"/>
  <c r="D21" i="7"/>
  <c r="K20" i="7"/>
  <c r="J20" i="7"/>
  <c r="P8" i="7"/>
  <c r="K20" i="9"/>
  <c r="P9" i="9"/>
  <c r="F21" i="7"/>
  <c r="N20" i="7"/>
  <c r="L21" i="7"/>
  <c r="K21" i="9"/>
  <c r="D20" i="7"/>
  <c r="J20" i="9"/>
  <c r="D20" i="9"/>
  <c r="J21" i="9"/>
  <c r="D21" i="9"/>
  <c r="H21" i="7"/>
  <c r="H20" i="7"/>
  <c r="O21" i="7"/>
  <c r="P21" i="9" l="1"/>
  <c r="P21" i="7"/>
  <c r="D9" i="7"/>
  <c r="P9" i="7" s="1"/>
</calcChain>
</file>

<file path=xl/sharedStrings.xml><?xml version="1.0" encoding="utf-8"?>
<sst xmlns="http://schemas.openxmlformats.org/spreadsheetml/2006/main" count="186" uniqueCount="36">
  <si>
    <t>№ п/п</t>
  </si>
  <si>
    <t>Показатель</t>
  </si>
  <si>
    <t>Баланс электрической мощности по сетям ВН, СН1, СН2 и НН, МВт</t>
  </si>
  <si>
    <t>Баланс электрической энергии по сетям ВН, СН1, СН2 и НН, млн.кВтч</t>
  </si>
  <si>
    <t>Поступление эл. энергии в сеть</t>
  </si>
  <si>
    <t>Потери в электрической сети, в т.ч. относимые на:</t>
  </si>
  <si>
    <t>собственное потребление</t>
  </si>
  <si>
    <t>передачу сторонним потребителям (субабонентам)</t>
  </si>
  <si>
    <t>Относительные потери</t>
  </si>
  <si>
    <t>Отпуск из сети (полезный отпуск ), в т.ч. для</t>
  </si>
  <si>
    <t>собственного потребления</t>
  </si>
  <si>
    <t>передачи сторонним потребителям (субабонентам)</t>
  </si>
  <si>
    <t>2.1</t>
  </si>
  <si>
    <t>2.2</t>
  </si>
  <si>
    <t>4.1</t>
  </si>
  <si>
    <t>4.2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</si>
  <si>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</si>
  <si>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</si>
  <si>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</si>
  <si>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</si>
  <si>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</si>
  <si>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</si>
  <si>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</si>
  <si>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</si>
  <si>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</si>
  <si>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</si>
  <si>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</si>
  <si>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</si>
  <si>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</si>
  <si>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>5</t>
  </si>
  <si>
    <t>Поступление в сеть</t>
  </si>
  <si>
    <t>Отпуск из сети (полезный отпуск), в т.ч. для</t>
  </si>
  <si>
    <t xml:space="preserve">Заявленная мощность </t>
  </si>
  <si>
    <t>сторонних потребителей (субабонентов)</t>
  </si>
  <si>
    <t>5.1</t>
  </si>
  <si>
    <t>5.2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</si>
</sst>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19]d\ mmm;@"/>
    <numFmt numFmtId="165" formatCode="0.000"/>
    <numFmt numFmtId="166" formatCode="#,##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0"/>
      <name val="Arial Cyr"/>
      <charset val="204"/>
    </font>
    <font>
      <sz val="1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164" fontId="3" fillId="0" borderId="0"/>
    <xf numFmtId="9" fontId="6" fillId="0" borderId="0" applyFont="0" applyFill="0" applyBorder="0" applyAlignment="0" applyProtection="0"/>
    <xf numFmtId="0" fontId="9" fillId="0" borderId="0"/>
  </cellStyleXfs>
  <cellXfs count="24">
    <xf numFmtId="0" fontId="0" fillId="0" borderId="0" xfId="0"/>
    <xf numFmtId="2" fontId="3" fillId="3" borderId="0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center" vertical="center"/>
    </xf>
    <xf numFmtId="2" fontId="1" fillId="3" borderId="0" xfId="1" applyNumberFormat="1" applyFont="1" applyFill="1" applyBorder="1" applyAlignment="1">
      <alignment horizontal="center"/>
    </xf>
    <xf numFmtId="1" fontId="1" fillId="3" borderId="1" xfId="1" applyNumberFormat="1" applyFont="1" applyFill="1" applyBorder="1" applyAlignment="1">
      <alignment horizontal="center" vertical="center" wrapText="1"/>
    </xf>
    <xf numFmtId="2" fontId="8" fillId="3" borderId="1" xfId="1" applyNumberFormat="1" applyFont="1" applyFill="1" applyBorder="1" applyAlignment="1">
      <alignment horizontal="left" vertical="center" wrapText="1"/>
    </xf>
    <xf numFmtId="0" fontId="10" fillId="0" borderId="2" xfId="3" applyFont="1" applyBorder="1" applyAlignment="1">
      <alignment vertical="center" wrapText="1"/>
    </xf>
    <xf numFmtId="2" fontId="1" fillId="3" borderId="1" xfId="1" applyNumberFormat="1" applyFont="1" applyFill="1" applyBorder="1" applyAlignment="1">
      <alignment horizontal="center" vertical="center"/>
    </xf>
    <xf numFmtId="2" fontId="1" fillId="3" borderId="1" xfId="1" applyNumberFormat="1" applyFont="1" applyFill="1" applyBorder="1" applyAlignment="1">
      <alignment horizontal="center"/>
    </xf>
    <xf numFmtId="9" fontId="1" fillId="3" borderId="1" xfId="2" applyFont="1" applyFill="1" applyBorder="1" applyAlignment="1">
      <alignment horizontal="center"/>
    </xf>
    <xf numFmtId="49" fontId="1" fillId="3" borderId="1" xfId="1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vertical="center"/>
    </xf>
    <xf numFmtId="4" fontId="7" fillId="3" borderId="1" xfId="1" applyNumberFormat="1" applyFont="1" applyFill="1" applyBorder="1" applyAlignment="1">
      <alignment horizontal="center"/>
    </xf>
    <xf numFmtId="9" fontId="7" fillId="3" borderId="1" xfId="2" applyFont="1" applyFill="1" applyBorder="1" applyAlignment="1">
      <alignment horizontal="center"/>
    </xf>
    <xf numFmtId="2" fontId="11" fillId="2" borderId="1" xfId="1" applyNumberFormat="1" applyFont="1" applyFill="1" applyBorder="1" applyAlignment="1">
      <alignment horizontal="center" vertical="center"/>
    </xf>
    <xf numFmtId="165" fontId="1" fillId="3" borderId="1" xfId="1" applyNumberFormat="1" applyFont="1" applyFill="1" applyBorder="1" applyAlignment="1">
      <alignment horizontal="center" vertical="center"/>
    </xf>
    <xf numFmtId="166" fontId="7" fillId="3" borderId="1" xfId="1" applyNumberFormat="1" applyFont="1" applyFill="1" applyBorder="1" applyAlignment="1">
      <alignment horizontal="center" vertical="center"/>
    </xf>
    <xf numFmtId="165" fontId="7" fillId="3" borderId="1" xfId="1" applyNumberFormat="1" applyFont="1" applyFill="1" applyBorder="1" applyAlignment="1">
      <alignment horizontal="center" vertical="center"/>
    </xf>
    <xf numFmtId="166" fontId="1" fillId="3" borderId="1" xfId="1" applyNumberFormat="1" applyFont="1" applyFill="1" applyBorder="1" applyAlignment="1">
      <alignment horizontal="center" vertical="center"/>
    </xf>
    <xf numFmtId="166" fontId="1" fillId="3" borderId="1" xfId="1" applyNumberFormat="1" applyFont="1" applyFill="1" applyBorder="1" applyAlignment="1">
      <alignment horizontal="center"/>
    </xf>
    <xf numFmtId="166" fontId="1" fillId="3" borderId="1" xfId="2" applyNumberFormat="1" applyFont="1" applyFill="1" applyBorder="1" applyAlignment="1">
      <alignment horizontal="center"/>
    </xf>
    <xf numFmtId="166" fontId="7" fillId="3" borderId="1" xfId="2" applyNumberFormat="1" applyFont="1" applyFill="1" applyBorder="1" applyAlignment="1">
      <alignment horizontal="center"/>
    </xf>
    <xf numFmtId="2" fontId="5" fillId="3" borderId="0" xfId="1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4" xfId="1"/>
    <cellStyle name="Обычный_FORM3.1 2" xfId="3"/>
    <cellStyle name="Процентный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zoomScale="90" zoomScaleNormal="90" workbookViewId="0">
      <selection activeCell="U21" sqref="U21"/>
    </sheetView>
  </sheetViews>
  <sheetFormatPr defaultRowHeight="15" x14ac:dyDescent="0.25"/>
  <cols>
    <col min="1" max="2" width="9.140625" style="1"/>
    <col min="3" max="3" width="26.85546875" style="1" customWidth="1"/>
    <col min="4" max="4" width="9.28515625" style="1" customWidth="1"/>
    <col min="5" max="5" width="10" style="1" customWidth="1"/>
    <col min="6" max="6" width="9.42578125" style="1" customWidth="1"/>
    <col min="7" max="7" width="9.5703125" style="1" customWidth="1"/>
    <col min="8" max="8" width="10.7109375" style="1" customWidth="1"/>
    <col min="9" max="10" width="10.140625" style="1" customWidth="1"/>
    <col min="11" max="11" width="9.85546875" style="1" customWidth="1"/>
    <col min="12" max="12" width="10.28515625" style="1" bestFit="1" customWidth="1"/>
    <col min="13" max="13" width="10.5703125" style="1" customWidth="1"/>
    <col min="14" max="14" width="10.140625" style="1" customWidth="1"/>
    <col min="15" max="15" width="10.28515625" style="1" customWidth="1"/>
    <col min="16" max="16" width="9.5703125" style="1" customWidth="1"/>
    <col min="17" max="16384" width="9.140625" style="1"/>
  </cols>
  <sheetData>
    <row r="1" spans="1:16" ht="18.75" customHeight="1" x14ac:dyDescent="0.25">
      <c r="B1" s="23" t="s">
        <v>3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 x14ac:dyDescent="0.25">
      <c r="A2" s="4"/>
    </row>
    <row r="3" spans="1:16" ht="15.75" x14ac:dyDescent="0.25">
      <c r="B3" s="3" t="s">
        <v>0</v>
      </c>
      <c r="C3" s="2" t="s">
        <v>1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21</v>
      </c>
      <c r="J3" s="2" t="s">
        <v>22</v>
      </c>
      <c r="K3" s="2" t="s">
        <v>23</v>
      </c>
      <c r="L3" s="2" t="s">
        <v>24</v>
      </c>
      <c r="M3" s="2" t="s">
        <v>25</v>
      </c>
      <c r="N3" s="2" t="s">
        <v>26</v>
      </c>
      <c r="O3" s="2" t="s">
        <v>27</v>
      </c>
      <c r="P3" s="15" t="s">
        <v>28</v>
      </c>
    </row>
    <row r="4" spans="1:16" ht="30" x14ac:dyDescent="0.25">
      <c r="B4" s="5">
        <v>1</v>
      </c>
      <c r="C4" s="6" t="s">
        <v>4</v>
      </c>
      <c r="D4" s="8">
        <f>D7+D11</f>
        <v>248.04162175000553</v>
      </c>
      <c r="E4" s="8">
        <f t="shared" ref="E4:O4" si="0">E7+E11</f>
        <v>219.16371317452959</v>
      </c>
      <c r="F4" s="8">
        <f t="shared" si="0"/>
        <v>217.64604743796079</v>
      </c>
      <c r="G4" s="8">
        <f t="shared" si="0"/>
        <v>175.48658618034312</v>
      </c>
      <c r="H4" s="8">
        <f t="shared" si="0"/>
        <v>157.03243828745823</v>
      </c>
      <c r="I4" s="8">
        <f t="shared" si="0"/>
        <v>125.04589921111814</v>
      </c>
      <c r="J4" s="8">
        <f t="shared" si="0"/>
        <v>126.74211265859843</v>
      </c>
      <c r="K4" s="8">
        <f t="shared" si="0"/>
        <v>124.87044805554167</v>
      </c>
      <c r="L4" s="8">
        <f t="shared" si="0"/>
        <v>156.15849637309532</v>
      </c>
      <c r="M4" s="8">
        <f t="shared" si="0"/>
        <v>204.69994603536227</v>
      </c>
      <c r="N4" s="8">
        <f t="shared" si="0"/>
        <v>243.87038397236535</v>
      </c>
      <c r="O4" s="8">
        <f t="shared" si="0"/>
        <v>274.97090927389223</v>
      </c>
      <c r="P4" s="12">
        <f>SUM(D4:O4)</f>
        <v>2273.7286024102705</v>
      </c>
    </row>
    <row r="5" spans="1:16" ht="30" x14ac:dyDescent="0.25">
      <c r="B5" s="5">
        <v>2</v>
      </c>
      <c r="C5" s="7" t="s">
        <v>5</v>
      </c>
      <c r="D5" s="8">
        <f>SUM(D6:D7)</f>
        <v>1.7746215660055673</v>
      </c>
      <c r="E5" s="8">
        <f t="shared" ref="E5:K5" si="1">SUM(E6:E7)</f>
        <v>1.6510160525300024</v>
      </c>
      <c r="F5" s="8">
        <f t="shared" si="1"/>
        <v>1.5510748159610628</v>
      </c>
      <c r="G5" s="8">
        <f t="shared" si="1"/>
        <v>1.2085037783429184</v>
      </c>
      <c r="H5" s="8">
        <f t="shared" si="1"/>
        <v>0.96499892545834776</v>
      </c>
      <c r="I5" s="8">
        <f t="shared" si="1"/>
        <v>0.81952867511809591</v>
      </c>
      <c r="J5" s="8">
        <f t="shared" si="1"/>
        <v>0.71788521059749089</v>
      </c>
      <c r="K5" s="8">
        <f t="shared" si="1"/>
        <v>0.83161784354268042</v>
      </c>
      <c r="L5" s="8">
        <f>SUM(L6:L7)</f>
        <v>1.0536428610944222</v>
      </c>
      <c r="M5" s="8">
        <f t="shared" ref="M5:O5" si="2">SUM(M6:M7)</f>
        <v>1.3605591513632598</v>
      </c>
      <c r="N5" s="8">
        <f t="shared" si="2"/>
        <v>1.6725119683652552</v>
      </c>
      <c r="O5" s="8">
        <f t="shared" si="2"/>
        <v>1.8211848458925322</v>
      </c>
      <c r="P5" s="13">
        <f t="shared" ref="P5:P11" si="3">SUM(D5:O5)</f>
        <v>15.427145694271635</v>
      </c>
    </row>
    <row r="6" spans="1:16" x14ac:dyDescent="0.25">
      <c r="B6" s="5" t="s">
        <v>12</v>
      </c>
      <c r="C6" s="6" t="s">
        <v>6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13"/>
    </row>
    <row r="7" spans="1:16" ht="45" x14ac:dyDescent="0.25">
      <c r="B7" s="5" t="s">
        <v>13</v>
      </c>
      <c r="C7" s="6" t="s">
        <v>7</v>
      </c>
      <c r="D7" s="8">
        <v>1.7746215660055673</v>
      </c>
      <c r="E7" s="8">
        <v>1.6510160525300024</v>
      </c>
      <c r="F7" s="8">
        <v>1.5510748159610628</v>
      </c>
      <c r="G7" s="8">
        <v>1.2085037783429184</v>
      </c>
      <c r="H7" s="8">
        <v>0.96499892545834776</v>
      </c>
      <c r="I7" s="8">
        <v>0.81952867511809591</v>
      </c>
      <c r="J7" s="8">
        <v>0.71788521059749089</v>
      </c>
      <c r="K7" s="8">
        <v>0.83161784354268042</v>
      </c>
      <c r="L7" s="8">
        <v>1.0536428610944222</v>
      </c>
      <c r="M7" s="8">
        <v>1.3605591513632598</v>
      </c>
      <c r="N7" s="8">
        <v>1.6725119683652552</v>
      </c>
      <c r="O7" s="8">
        <v>1.8211848458925322</v>
      </c>
      <c r="P7" s="13">
        <f t="shared" si="3"/>
        <v>15.427145694271635</v>
      </c>
    </row>
    <row r="8" spans="1:16" x14ac:dyDescent="0.25">
      <c r="B8" s="5">
        <v>3</v>
      </c>
      <c r="C8" s="6" t="s">
        <v>8</v>
      </c>
      <c r="D8" s="10">
        <f>D5/D4</f>
        <v>7.1545313785851654E-3</v>
      </c>
      <c r="E8" s="10">
        <f t="shared" ref="E8:O8" si="4">E5/E4</f>
        <v>7.5332546096042209E-3</v>
      </c>
      <c r="F8" s="10">
        <f t="shared" si="4"/>
        <v>7.1265930818394073E-3</v>
      </c>
      <c r="G8" s="10">
        <f t="shared" si="4"/>
        <v>6.8865877708793634E-3</v>
      </c>
      <c r="H8" s="10">
        <f t="shared" si="4"/>
        <v>6.1452202868547048E-3</v>
      </c>
      <c r="I8" s="10">
        <f t="shared" si="4"/>
        <v>6.5538228785453016E-3</v>
      </c>
      <c r="J8" s="10">
        <f t="shared" si="4"/>
        <v>5.6641411093662098E-3</v>
      </c>
      <c r="K8" s="10">
        <f t="shared" si="4"/>
        <v>6.659845115417392E-3</v>
      </c>
      <c r="L8" s="10">
        <f t="shared" si="4"/>
        <v>6.7472656663973563E-3</v>
      </c>
      <c r="M8" s="10">
        <f t="shared" si="4"/>
        <v>6.6466023939655595E-3</v>
      </c>
      <c r="N8" s="10">
        <f t="shared" si="4"/>
        <v>6.8582004141789481E-3</v>
      </c>
      <c r="O8" s="10">
        <f t="shared" si="4"/>
        <v>6.6231909793718997E-3</v>
      </c>
      <c r="P8" s="14">
        <f t="shared" si="3"/>
        <v>8.0599255685005533E-2</v>
      </c>
    </row>
    <row r="9" spans="1:16" ht="30" x14ac:dyDescent="0.25">
      <c r="B9" s="5">
        <v>4</v>
      </c>
      <c r="C9" s="6" t="s">
        <v>9</v>
      </c>
      <c r="D9" s="8">
        <f>D4-D5</f>
        <v>246.26700018399995</v>
      </c>
      <c r="E9" s="8">
        <f t="shared" ref="E9:O9" si="5">E4-E5</f>
        <v>217.51269712199959</v>
      </c>
      <c r="F9" s="8">
        <f t="shared" si="5"/>
        <v>216.09497262199972</v>
      </c>
      <c r="G9" s="8">
        <f t="shared" si="5"/>
        <v>174.27808240200019</v>
      </c>
      <c r="H9" s="8">
        <f t="shared" si="5"/>
        <v>156.06743936199987</v>
      </c>
      <c r="I9" s="8">
        <f t="shared" si="5"/>
        <v>124.22637053600005</v>
      </c>
      <c r="J9" s="8">
        <f t="shared" si="5"/>
        <v>126.02422744800094</v>
      </c>
      <c r="K9" s="8">
        <f t="shared" si="5"/>
        <v>124.038830211999</v>
      </c>
      <c r="L9" s="8">
        <f t="shared" si="5"/>
        <v>155.10485351200089</v>
      </c>
      <c r="M9" s="8">
        <f t="shared" si="5"/>
        <v>203.33938688399903</v>
      </c>
      <c r="N9" s="8">
        <f t="shared" si="5"/>
        <v>242.19787200400009</v>
      </c>
      <c r="O9" s="8">
        <f t="shared" si="5"/>
        <v>273.14972442799967</v>
      </c>
      <c r="P9" s="12">
        <f t="shared" si="3"/>
        <v>2258.3014567159989</v>
      </c>
    </row>
    <row r="10" spans="1:16" x14ac:dyDescent="0.25">
      <c r="B10" s="5" t="s">
        <v>14</v>
      </c>
      <c r="C10" s="6" t="s">
        <v>10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13"/>
    </row>
    <row r="11" spans="1:16" ht="45" x14ac:dyDescent="0.25">
      <c r="B11" s="5" t="s">
        <v>15</v>
      </c>
      <c r="C11" s="6" t="s">
        <v>11</v>
      </c>
      <c r="D11" s="8">
        <v>246.26700018399995</v>
      </c>
      <c r="E11" s="8">
        <v>217.51269712199959</v>
      </c>
      <c r="F11" s="8">
        <v>216.09497262199972</v>
      </c>
      <c r="G11" s="8">
        <v>174.27808240200019</v>
      </c>
      <c r="H11" s="8">
        <v>156.06743936199987</v>
      </c>
      <c r="I11" s="8">
        <v>124.22637053600005</v>
      </c>
      <c r="J11" s="8">
        <v>126.02422744800094</v>
      </c>
      <c r="K11" s="8">
        <v>124.038830211999</v>
      </c>
      <c r="L11" s="8">
        <v>155.10485351200089</v>
      </c>
      <c r="M11" s="8">
        <v>203.33938688399903</v>
      </c>
      <c r="N11" s="8">
        <v>242.19787200400009</v>
      </c>
      <c r="O11" s="8">
        <v>273.14972442799967</v>
      </c>
      <c r="P11" s="12">
        <f t="shared" si="3"/>
        <v>2258.3014567159989</v>
      </c>
    </row>
    <row r="13" spans="1:16" ht="18.75" customHeight="1" x14ac:dyDescent="0.25">
      <c r="B13" s="23" t="s">
        <v>2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</row>
    <row r="15" spans="1:16" ht="15.75" x14ac:dyDescent="0.25">
      <c r="B15" s="3" t="s">
        <v>0</v>
      </c>
      <c r="C15" s="2" t="s">
        <v>1</v>
      </c>
      <c r="D15" s="2" t="s">
        <v>16</v>
      </c>
      <c r="E15" s="2" t="s">
        <v>17</v>
      </c>
      <c r="F15" s="2" t="s">
        <v>18</v>
      </c>
      <c r="G15" s="2" t="s">
        <v>19</v>
      </c>
      <c r="H15" s="2" t="s">
        <v>20</v>
      </c>
      <c r="I15" s="2" t="s">
        <v>21</v>
      </c>
      <c r="J15" s="2" t="s">
        <v>22</v>
      </c>
      <c r="K15" s="2" t="s">
        <v>23</v>
      </c>
      <c r="L15" s="2" t="s">
        <v>24</v>
      </c>
      <c r="M15" s="2" t="s">
        <v>25</v>
      </c>
      <c r="N15" s="2" t="s">
        <v>26</v>
      </c>
      <c r="O15" s="2" t="s">
        <v>27</v>
      </c>
      <c r="P15" s="15" t="s">
        <v>28</v>
      </c>
    </row>
    <row r="16" spans="1:16" x14ac:dyDescent="0.25">
      <c r="B16" s="5">
        <v>1</v>
      </c>
      <c r="C16" s="6" t="s">
        <v>30</v>
      </c>
      <c r="D16" s="16">
        <f>D19+D23</f>
        <v>355.00327175268802</v>
      </c>
      <c r="E16" s="16">
        <f t="shared" ref="E16:O16" si="6">E19+E23</f>
        <v>330.00609437931763</v>
      </c>
      <c r="F16" s="16">
        <f t="shared" si="6"/>
        <v>300.32426348727125</v>
      </c>
      <c r="G16" s="16">
        <f t="shared" si="6"/>
        <v>250.50492946939065</v>
      </c>
      <c r="H16" s="16">
        <f t="shared" si="6"/>
        <v>217.31547330691237</v>
      </c>
      <c r="I16" s="16">
        <f t="shared" si="6"/>
        <v>183.70363869646991</v>
      </c>
      <c r="J16" s="16">
        <f t="shared" si="6"/>
        <v>177.44508968161156</v>
      </c>
      <c r="K16" s="16">
        <f t="shared" si="6"/>
        <v>175.38941712714583</v>
      </c>
      <c r="L16" s="16">
        <f t="shared" si="6"/>
        <v>223.90247910492164</v>
      </c>
      <c r="M16" s="16">
        <f t="shared" si="6"/>
        <v>280.32331030254505</v>
      </c>
      <c r="N16" s="16">
        <f t="shared" si="6"/>
        <v>349.01598149356039</v>
      </c>
      <c r="O16" s="16">
        <f t="shared" si="6"/>
        <v>380.90675537145825</v>
      </c>
      <c r="P16" s="18">
        <f>ROUND(SUM(D16:O16)/12,3)</f>
        <v>268.65300000000002</v>
      </c>
    </row>
    <row r="17" spans="2:16" ht="30" x14ac:dyDescent="0.25">
      <c r="B17" s="5">
        <v>2</v>
      </c>
      <c r="C17" s="6" t="s">
        <v>5</v>
      </c>
      <c r="D17" s="16">
        <f>SUM(D18:D19)</f>
        <v>13.346456989247313</v>
      </c>
      <c r="E17" s="16">
        <f t="shared" ref="E17:O17" si="7">SUM(E18:E19)</f>
        <v>2.5497436293183435</v>
      </c>
      <c r="F17" s="16">
        <f t="shared" si="7"/>
        <v>2.2191075974865622</v>
      </c>
      <c r="G17" s="16">
        <f t="shared" si="7"/>
        <v>2.1542705777236981</v>
      </c>
      <c r="H17" s="16">
        <f t="shared" si="7"/>
        <v>1.6243330354071484</v>
      </c>
      <c r="I17" s="16">
        <f t="shared" si="7"/>
        <v>1.3402762853588164</v>
      </c>
      <c r="J17" s="16">
        <f t="shared" si="7"/>
        <v>1.1015170364490536</v>
      </c>
      <c r="K17" s="16">
        <f t="shared" si="7"/>
        <v>0.96489947660953079</v>
      </c>
      <c r="L17" s="16">
        <f t="shared" si="7"/>
        <v>1.1550247826981672</v>
      </c>
      <c r="M17" s="16">
        <f t="shared" si="7"/>
        <v>1.4161866412559438</v>
      </c>
      <c r="N17" s="16">
        <f t="shared" si="7"/>
        <v>1.8896654880045276</v>
      </c>
      <c r="O17" s="16">
        <f t="shared" si="7"/>
        <v>2.2479999574801814</v>
      </c>
      <c r="P17" s="18">
        <f>ROUND(SUM(D17:O17)/12,3)</f>
        <v>2.6669999999999998</v>
      </c>
    </row>
    <row r="18" spans="2:16" x14ac:dyDescent="0.25">
      <c r="B18" s="11" t="s">
        <v>12</v>
      </c>
      <c r="C18" s="6" t="s">
        <v>6</v>
      </c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12"/>
    </row>
    <row r="19" spans="2:16" ht="45" x14ac:dyDescent="0.25">
      <c r="B19" s="11" t="s">
        <v>13</v>
      </c>
      <c r="C19" s="6" t="s">
        <v>7</v>
      </c>
      <c r="D19" s="16">
        <v>13.346456989247313</v>
      </c>
      <c r="E19" s="16">
        <v>2.5497436293183435</v>
      </c>
      <c r="F19" s="16">
        <v>2.2191075974865622</v>
      </c>
      <c r="G19" s="16">
        <v>2.1542705777236981</v>
      </c>
      <c r="H19" s="16">
        <v>1.6243330354071484</v>
      </c>
      <c r="I19" s="16">
        <v>1.3402762853588164</v>
      </c>
      <c r="J19" s="16">
        <v>1.1015170364490536</v>
      </c>
      <c r="K19" s="16">
        <v>0.96489947660953079</v>
      </c>
      <c r="L19" s="16">
        <v>1.1550247826981672</v>
      </c>
      <c r="M19" s="16">
        <v>1.4161866412559438</v>
      </c>
      <c r="N19" s="16">
        <v>1.8896654880045276</v>
      </c>
      <c r="O19" s="16">
        <v>2.2479999574801814</v>
      </c>
      <c r="P19" s="18">
        <f>ROUND(SUM(D19:O19)/12,3)</f>
        <v>2.6669999999999998</v>
      </c>
    </row>
    <row r="20" spans="2:16" x14ac:dyDescent="0.25">
      <c r="B20" s="11">
        <v>3</v>
      </c>
      <c r="C20" s="6" t="s">
        <v>8</v>
      </c>
      <c r="D20" s="10">
        <f>D17/D16</f>
        <v>3.7595307004790322E-2</v>
      </c>
      <c r="E20" s="10">
        <f t="shared" ref="E20:P20" si="8">E17/E16</f>
        <v>7.7263531575498768E-3</v>
      </c>
      <c r="F20" s="10">
        <f t="shared" si="8"/>
        <v>7.3890386734624105E-3</v>
      </c>
      <c r="G20" s="10">
        <f t="shared" si="8"/>
        <v>8.599713316168215E-3</v>
      </c>
      <c r="H20" s="10">
        <f t="shared" si="8"/>
        <v>7.4745392524954712E-3</v>
      </c>
      <c r="I20" s="10">
        <f t="shared" si="8"/>
        <v>7.2958613932156777E-3</v>
      </c>
      <c r="J20" s="10">
        <f t="shared" si="8"/>
        <v>6.2076501436331526E-3</v>
      </c>
      <c r="K20" s="10">
        <f t="shared" si="8"/>
        <v>5.5014692015883824E-3</v>
      </c>
      <c r="L20" s="10">
        <f t="shared" si="8"/>
        <v>5.1586064938428742E-3</v>
      </c>
      <c r="M20" s="10">
        <f t="shared" si="8"/>
        <v>5.051976019145513E-3</v>
      </c>
      <c r="N20" s="10">
        <f t="shared" si="8"/>
        <v>5.4142663608640323E-3</v>
      </c>
      <c r="O20" s="10">
        <f t="shared" si="8"/>
        <v>5.9017067189788847E-3</v>
      </c>
      <c r="P20" s="14">
        <f t="shared" si="8"/>
        <v>9.92730399437192E-3</v>
      </c>
    </row>
    <row r="21" spans="2:16" ht="30" x14ac:dyDescent="0.25">
      <c r="B21" s="11">
        <v>4</v>
      </c>
      <c r="C21" s="6" t="s">
        <v>31</v>
      </c>
      <c r="D21" s="16">
        <f>D16-D17</f>
        <v>341.65681476344071</v>
      </c>
      <c r="E21" s="16">
        <f t="shared" ref="E21:O21" si="9">E16-E17</f>
        <v>327.45635074999927</v>
      </c>
      <c r="F21" s="16">
        <f t="shared" si="9"/>
        <v>298.10515588978467</v>
      </c>
      <c r="G21" s="16">
        <f t="shared" si="9"/>
        <v>248.35065889166694</v>
      </c>
      <c r="H21" s="16">
        <f t="shared" si="9"/>
        <v>215.69114027150522</v>
      </c>
      <c r="I21" s="16">
        <f t="shared" si="9"/>
        <v>182.3633624111111</v>
      </c>
      <c r="J21" s="16">
        <f t="shared" si="9"/>
        <v>176.34357264516251</v>
      </c>
      <c r="K21" s="16">
        <f t="shared" si="9"/>
        <v>174.4245176505363</v>
      </c>
      <c r="L21" s="16">
        <f t="shared" si="9"/>
        <v>222.74745432222346</v>
      </c>
      <c r="M21" s="16">
        <f t="shared" si="9"/>
        <v>278.90712366128912</v>
      </c>
      <c r="N21" s="16">
        <f t="shared" si="9"/>
        <v>347.12631600555585</v>
      </c>
      <c r="O21" s="16">
        <f t="shared" si="9"/>
        <v>378.65875541397804</v>
      </c>
      <c r="P21" s="18">
        <f>ROUND(SUM(D21:O21)/12,3)</f>
        <v>265.98599999999999</v>
      </c>
    </row>
    <row r="22" spans="2:16" x14ac:dyDescent="0.25">
      <c r="B22" s="11" t="s">
        <v>14</v>
      </c>
      <c r="C22" s="6" t="s">
        <v>10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12"/>
    </row>
    <row r="23" spans="2:16" ht="45" x14ac:dyDescent="0.25">
      <c r="B23" s="11" t="s">
        <v>15</v>
      </c>
      <c r="C23" s="6" t="s">
        <v>11</v>
      </c>
      <c r="D23" s="16">
        <v>341.65681476344071</v>
      </c>
      <c r="E23" s="16">
        <v>327.45635074999927</v>
      </c>
      <c r="F23" s="16">
        <v>298.10515588978467</v>
      </c>
      <c r="G23" s="16">
        <v>248.35065889166694</v>
      </c>
      <c r="H23" s="16">
        <v>215.69114027150522</v>
      </c>
      <c r="I23" s="16">
        <v>182.3633624111111</v>
      </c>
      <c r="J23" s="16">
        <v>176.34357264516251</v>
      </c>
      <c r="K23" s="16">
        <v>174.4245176505363</v>
      </c>
      <c r="L23" s="16">
        <v>222.74745432222346</v>
      </c>
      <c r="M23" s="16">
        <v>278.90712366128912</v>
      </c>
      <c r="N23" s="16">
        <v>347.12631600555585</v>
      </c>
      <c r="O23" s="16">
        <v>378.65875541397804</v>
      </c>
      <c r="P23" s="18">
        <f>ROUND(SUM(D23:O23)/12,3)</f>
        <v>265.98599999999999</v>
      </c>
    </row>
    <row r="24" spans="2:16" x14ac:dyDescent="0.25">
      <c r="B24" s="11" t="s">
        <v>29</v>
      </c>
      <c r="C24" s="6" t="s">
        <v>32</v>
      </c>
      <c r="D24" s="16">
        <f>SUM(D25:D26)</f>
        <v>341.65681476344071</v>
      </c>
      <c r="E24" s="16">
        <f t="shared" ref="E24:O24" si="10">SUM(E25:E26)</f>
        <v>327.45635074999927</v>
      </c>
      <c r="F24" s="16">
        <f t="shared" si="10"/>
        <v>298.10515588978467</v>
      </c>
      <c r="G24" s="16">
        <f t="shared" si="10"/>
        <v>248.35065889166694</v>
      </c>
      <c r="H24" s="16">
        <f t="shared" si="10"/>
        <v>215.69114027150522</v>
      </c>
      <c r="I24" s="16">
        <f t="shared" si="10"/>
        <v>182.3633624111111</v>
      </c>
      <c r="J24" s="16">
        <f t="shared" si="10"/>
        <v>176.34357264516251</v>
      </c>
      <c r="K24" s="16">
        <f t="shared" si="10"/>
        <v>174.4245176505363</v>
      </c>
      <c r="L24" s="16">
        <f t="shared" si="10"/>
        <v>222.74745432222346</v>
      </c>
      <c r="M24" s="16">
        <f t="shared" si="10"/>
        <v>278.90712366128912</v>
      </c>
      <c r="N24" s="16">
        <f t="shared" si="10"/>
        <v>347.12631600555585</v>
      </c>
      <c r="O24" s="16">
        <f t="shared" si="10"/>
        <v>378.65875541397804</v>
      </c>
      <c r="P24" s="18">
        <f>ROUND(SUM(D24:O24)/12,3)</f>
        <v>265.98599999999999</v>
      </c>
    </row>
    <row r="25" spans="2:16" x14ac:dyDescent="0.25">
      <c r="B25" s="11" t="s">
        <v>34</v>
      </c>
      <c r="C25" s="6" t="s">
        <v>6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12"/>
    </row>
    <row r="26" spans="2:16" ht="30" x14ac:dyDescent="0.25">
      <c r="B26" s="11" t="s">
        <v>35</v>
      </c>
      <c r="C26" s="6" t="s">
        <v>33</v>
      </c>
      <c r="D26" s="16">
        <v>341.65681476344071</v>
      </c>
      <c r="E26" s="16">
        <v>327.45635074999927</v>
      </c>
      <c r="F26" s="16">
        <v>298.10515588978467</v>
      </c>
      <c r="G26" s="16">
        <v>248.35065889166694</v>
      </c>
      <c r="H26" s="16">
        <v>215.69114027150522</v>
      </c>
      <c r="I26" s="16">
        <v>182.3633624111111</v>
      </c>
      <c r="J26" s="16">
        <v>176.34357264516251</v>
      </c>
      <c r="K26" s="16">
        <v>174.4245176505363</v>
      </c>
      <c r="L26" s="16">
        <v>222.74745432222346</v>
      </c>
      <c r="M26" s="16">
        <v>278.90712366128912</v>
      </c>
      <c r="N26" s="16">
        <v>347.12631600555585</v>
      </c>
      <c r="O26" s="16">
        <v>378.65875541397804</v>
      </c>
      <c r="P26" s="18">
        <f>ROUND(SUM(D26:O26)/12,3)</f>
        <v>265.98599999999999</v>
      </c>
    </row>
  </sheetData>
  <mergeCells count="2">
    <mergeCell ref="B1:P1"/>
    <mergeCell ref="B13:P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2019</vt:lpstr>
      <vt:lpstr>2020</vt:lpstr>
      <vt:lpstr>2021</vt:lpstr>
      <vt:lpstr>'2019'!Область_печати</vt:lpstr>
      <vt:lpstr>'2020'!Область_печати</vt:lpstr>
      <vt:lpstr>'2021'!Область_печати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2022-02-01T09:37:00Z</dcterms:modified>
</cp:coreProperties>
</file>